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MSOL\Circuit Simulation\"/>
    </mc:Choice>
  </mc:AlternateContent>
  <xr:revisionPtr revIDLastSave="0" documentId="13_ncr:1_{5840091A-D7E6-4AE2-A301-6F660C8C0250}" xr6:coauthVersionLast="46" xr6:coauthVersionMax="46" xr10:uidLastSave="{00000000-0000-0000-0000-000000000000}"/>
  <bookViews>
    <workbookView xWindow="-120" yWindow="-120" windowWidth="29040" windowHeight="15840" activeTab="1" xr2:uid="{CE0C55AA-88F5-4489-9AA0-066F0389490D}"/>
  </bookViews>
  <sheets>
    <sheet name="Charging Capacitor" sheetId="1" r:id="rId1"/>
    <sheet name="L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2" l="1"/>
  <c r="J4" i="2"/>
  <c r="I4" i="2"/>
  <c r="F4" i="2"/>
  <c r="E4" i="2"/>
  <c r="D4" i="2"/>
  <c r="C4" i="2"/>
  <c r="K3" i="2"/>
  <c r="J3" i="2"/>
  <c r="I3" i="2"/>
  <c r="F3" i="2"/>
  <c r="E3" i="2"/>
  <c r="D3" i="2"/>
  <c r="C3" i="2"/>
  <c r="K2" i="2"/>
  <c r="I2" i="2"/>
  <c r="J2" i="2"/>
  <c r="D2" i="2"/>
  <c r="C2" i="2"/>
  <c r="B4" i="1"/>
  <c r="B3" i="1"/>
  <c r="C3" i="1" s="1"/>
  <c r="C4" i="1"/>
  <c r="B2" i="1"/>
  <c r="C2" i="1"/>
  <c r="E2" i="2" l="1"/>
  <c r="F2" i="2" s="1"/>
</calcChain>
</file>

<file path=xl/sharedStrings.xml><?xml version="1.0" encoding="utf-8"?>
<sst xmlns="http://schemas.openxmlformats.org/spreadsheetml/2006/main" count="17" uniqueCount="16">
  <si>
    <t>R</t>
  </si>
  <si>
    <t>C</t>
  </si>
  <si>
    <t>RC(seconds)</t>
  </si>
  <si>
    <t>L</t>
  </si>
  <si>
    <t>L(mh)</t>
  </si>
  <si>
    <t>C(nf)</t>
  </si>
  <si>
    <t>LC</t>
  </si>
  <si>
    <t>f(Hz)</t>
  </si>
  <si>
    <t>Simulation time</t>
  </si>
  <si>
    <t>f(from simulation) Hz</t>
  </si>
  <si>
    <t>t1</t>
  </si>
  <si>
    <t>t2</t>
  </si>
  <si>
    <t>Error %</t>
  </si>
  <si>
    <t>range(0,0.0001,1)</t>
  </si>
  <si>
    <t>ms</t>
  </si>
  <si>
    <t>range(0,0.001,1)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</si>
</sst>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92413-AFCF-43E3-BDF5-22ED94AFB8C2}">
  <dimension ref="A1:C4"/>
  <sheetViews>
    <sheetView workbookViewId="0">
      <selection activeCell="C3" sqref="C3"/>
    </sheetView>
  </sheetViews>
  <sheetFormatPr defaultRowHeight="15" x14ac:dyDescent="0.25"/>
  <cols>
    <col min="2" max="2" width="10" bestFit="1" customWidth="1"/>
    <col min="3" max="3" width="18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1000</v>
      </c>
      <c r="B2">
        <f>100/(10^9)</f>
        <v>9.9999999999999995E-8</v>
      </c>
      <c r="C2">
        <f>A2*B2</f>
        <v>9.9999999999999991E-5</v>
      </c>
    </row>
    <row r="3" spans="1:3" x14ac:dyDescent="0.25">
      <c r="A3">
        <v>1000</v>
      </c>
      <c r="B3">
        <f>10000/(10^9)</f>
        <v>1.0000000000000001E-5</v>
      </c>
      <c r="C3">
        <f t="shared" ref="C3:C4" si="0">A3*B3</f>
        <v>0.01</v>
      </c>
    </row>
    <row r="4" spans="1:3" x14ac:dyDescent="0.25">
      <c r="A4">
        <v>1000</v>
      </c>
      <c r="B4">
        <f>1000000/(10^9)</f>
        <v>1E-3</v>
      </c>
      <c r="C4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B0089-9432-43ED-B58E-AD2D82A40C09}">
  <dimension ref="A1:M4"/>
  <sheetViews>
    <sheetView tabSelected="1" workbookViewId="0">
      <selection activeCell="M3" sqref="M3"/>
    </sheetView>
  </sheetViews>
  <sheetFormatPr defaultRowHeight="15" x14ac:dyDescent="0.25"/>
  <cols>
    <col min="3" max="3" width="10" bestFit="1" customWidth="1"/>
    <col min="4" max="4" width="10" customWidth="1"/>
    <col min="5" max="5" width="11.42578125" customWidth="1"/>
    <col min="9" max="9" width="19.5703125" customWidth="1"/>
    <col min="10" max="10" width="23.140625" customWidth="1"/>
    <col min="11" max="11" width="18.5703125" customWidth="1"/>
    <col min="13" max="13" width="29.140625" customWidth="1"/>
  </cols>
  <sheetData>
    <row r="1" spans="1:13" x14ac:dyDescent="0.25">
      <c r="A1" t="s">
        <v>4</v>
      </c>
      <c r="B1" t="s">
        <v>5</v>
      </c>
      <c r="C1" t="s">
        <v>1</v>
      </c>
      <c r="D1" t="s">
        <v>3</v>
      </c>
      <c r="E1" t="s">
        <v>6</v>
      </c>
      <c r="F1" t="s">
        <v>7</v>
      </c>
      <c r="G1" t="s">
        <v>10</v>
      </c>
      <c r="H1" t="s">
        <v>11</v>
      </c>
      <c r="I1" t="s">
        <v>8</v>
      </c>
      <c r="J1" t="s">
        <v>9</v>
      </c>
      <c r="K1" t="s">
        <v>12</v>
      </c>
      <c r="M1" t="s">
        <v>14</v>
      </c>
    </row>
    <row r="2" spans="1:13" x14ac:dyDescent="0.25">
      <c r="A2">
        <v>1</v>
      </c>
      <c r="B2">
        <v>100</v>
      </c>
      <c r="C2">
        <f>B2/(10^9)</f>
        <v>9.9999999999999995E-8</v>
      </c>
      <c r="D2">
        <f>A2/1000</f>
        <v>1E-3</v>
      </c>
      <c r="E2">
        <f>C2*D2</f>
        <v>1E-10</v>
      </c>
      <c r="F2">
        <f>1/(2*PI()*SQRT(E2))</f>
        <v>15915.494309189533</v>
      </c>
      <c r="G2">
        <v>6.2E-2</v>
      </c>
      <c r="H2">
        <v>0.125</v>
      </c>
      <c r="I2">
        <f>(H2-G2)/(10^3)</f>
        <v>6.3E-5</v>
      </c>
      <c r="J2">
        <f>1/I2</f>
        <v>15873.015873015873</v>
      </c>
      <c r="K2">
        <f>(ABS(F2-J2)/(F2))*100</f>
        <v>0.26689988603830733</v>
      </c>
    </row>
    <row r="3" spans="1:13" x14ac:dyDescent="0.25">
      <c r="A3">
        <v>0.19</v>
      </c>
      <c r="B3">
        <v>67</v>
      </c>
      <c r="C3">
        <f>B3/(10^9)</f>
        <v>6.7000000000000004E-8</v>
      </c>
      <c r="D3">
        <f>A3/1000</f>
        <v>1.9000000000000001E-4</v>
      </c>
      <c r="E3">
        <f>C3*D3</f>
        <v>1.2730000000000001E-11</v>
      </c>
      <c r="F3">
        <f>1/(2*PI()*SQRT(E3))</f>
        <v>44607.299265126443</v>
      </c>
      <c r="G3">
        <v>2.1999999999999999E-2</v>
      </c>
      <c r="H3">
        <v>4.4499999999999998E-2</v>
      </c>
      <c r="I3">
        <f>(H3-G3)/(10^3)</f>
        <v>2.2499999999999998E-5</v>
      </c>
      <c r="J3">
        <f>1/I3</f>
        <v>44444.444444444445</v>
      </c>
      <c r="K3">
        <f>(ABS(F3-J3)/(F3))*100</f>
        <v>0.36508558770630645</v>
      </c>
      <c r="M3" t="s">
        <v>15</v>
      </c>
    </row>
    <row r="4" spans="1:13" x14ac:dyDescent="0.25">
      <c r="A4">
        <v>0.19</v>
      </c>
      <c r="B4">
        <v>67</v>
      </c>
      <c r="C4">
        <f>B4/(10^9)</f>
        <v>6.7000000000000004E-8</v>
      </c>
      <c r="D4">
        <f>A4/1000</f>
        <v>1.9000000000000001E-4</v>
      </c>
      <c r="E4">
        <f>C4*D4</f>
        <v>1.2730000000000001E-11</v>
      </c>
      <c r="F4">
        <f>1/(2*PI()*SQRT(E4))</f>
        <v>44607.299265126443</v>
      </c>
      <c r="G4">
        <v>2.2200000000000001E-2</v>
      </c>
      <c r="H4">
        <v>4.4600000000000001E-2</v>
      </c>
      <c r="I4">
        <f>(H4-G4)/(10^3)</f>
        <v>2.2399999999999999E-5</v>
      </c>
      <c r="J4">
        <f>1/I4</f>
        <v>44642.857142857145</v>
      </c>
      <c r="K4">
        <f>(ABS(F4-J4)/(F4))*100</f>
        <v>7.9713137348578919E-2</v>
      </c>
      <c r="M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Charging Capacitor</vt:lpstr>
      <vt:lpstr>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COMSOL Course</dc:title>
  <dc:creator>bkacademy.in</dc:creator>
  <cp:lastModifiedBy>BK</cp:lastModifiedBy>
  <dcterms:created xsi:type="dcterms:W3CDTF">2021-07-18T13:38:35Z</dcterms:created>
  <dcterms:modified xsi:type="dcterms:W3CDTF">2021-07-23T15:33:01Z</dcterms:modified>
</cp:coreProperties>
</file>